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uddata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<sst xmlns="http://schemas.openxmlformats.org/spreadsheetml/2006/main" count="62" uniqueCount="61">
  <si>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ASSIGN</t>
  </si>
  <si>
    <t>EXAM</t>
  </si>
  <si>
    <t>Jan Frost</t>
  </si>
  <si>
    <t>Anne Badman</t>
  </si>
  <si>
    <t>Frank Owen</t>
  </si>
  <si>
    <t>Theresa Kanga</t>
  </si>
  <si>
    <t>Kyle Massey</t>
  </si>
  <si>
    <t>Matt Carter</t>
  </si>
  <si>
    <t>Robyn Goh</t>
  </si>
  <si>
    <t>Sri Thai</t>
  </si>
  <si>
    <t>Brian Duan</t>
  </si>
  <si>
    <t>Andrew Jones</t>
  </si>
  <si>
    <t>Mary Joyce</t>
  </si>
  <si>
    <t>John Hines</t>
  </si>
  <si>
    <t>Judith Lee</t>
  </si>
  <si>
    <t>Bruce Childs</t>
  </si>
  <si>
    <t>Karen Brown</t>
  </si>
  <si>
    <t>Ian Chan</t>
  </si>
  <si>
    <t>Angela Window</t>
  </si>
  <si>
    <t>Michael Abbott</t>
  </si>
  <si>
    <t>Margaret Thi</t>
  </si>
  <si>
    <t>David Read</t>
  </si>
  <si>
    <t>Leonie Girod</t>
  </si>
  <si>
    <t>Amanda Wells</t>
  </si>
  <si>
    <t>Nicole Hee</t>
  </si>
  <si>
    <t>George Hogan</t>
  </si>
  <si>
    <t>Bradley Ryan</t>
  </si>
  <si>
    <t>Jesse Hewit</t>
  </si>
  <si>
    <t>Yuk Chung</t>
  </si>
  <si>
    <t>Justin Wu</t>
  </si>
  <si>
    <t>Darren Johns</t>
  </si>
  <si>
    <t>Joseph Smith</t>
  </si>
  <si>
    <t>Adrian Bush</t>
  </si>
  <si>
    <t>Weighted 
Test 1</t>
  </si>
  <si>
    <t>Weighted 
Test 2</t>
  </si>
  <si>
    <t>Weighted 
Test 3</t>
  </si>
  <si>
    <t>Weighted 
Assignment</t>
  </si>
  <si>
    <t>Weighted 
Exam</t>
  </si>
  <si>
    <t>Total
Score</t>
  </si>
  <si>
    <t>Grade</t>
  </si>
  <si>
    <t>Test 1</t>
  </si>
  <si>
    <t>Test 2</t>
  </si>
  <si>
    <t>Test 3</t>
  </si>
  <si>
    <t>Assign</t>
  </si>
  <si>
    <t>Exam</t>
  </si>
  <si>
    <t>Out of</t>
  </si>
  <si>
    <t>Weight</t>
  </si>
  <si>
    <t>STUDENT
 NAME</t>
  </si>
  <si>
    <t>TEST
1</t>
  </si>
  <si>
    <t>TEST
2</t>
  </si>
  <si>
    <t>TEST
3</t>
  </si>
  <si>
    <t>HD</t>
  </si>
  <si>
    <t>D</t>
  </si>
  <si>
    <t>C</t>
  </si>
  <si>
    <t>P</t>
  </si>
  <si>
    <t>F</t>
  </si>
  <si>
    <t>PC</t>
  </si>
  <si>
    <t>Maximum</t>
  </si>
  <si>
    <t>Average</t>
  </si>
  <si>
    <t>Minimum</t>
  </si>
  <si>
    <t>Mark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</si>
</sst>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top" wrapText="1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11</xdr:row>
      <xdr:rowOff>57150</xdr:rowOff>
    </xdr:from>
    <xdr:to>
      <xdr:col>16</xdr:col>
      <xdr:colOff>457200</xdr:colOff>
      <xdr:row>14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067550" y="2162175"/>
          <a:ext cx="22098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Vlookup: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Note the table has been reorganised in increasing values.
 </a:t>
          </a:r>
        </a:p>
      </xdr:txBody>
    </xdr:sp>
    <xdr:clientData/>
  </xdr:twoCellAnchor>
  <xdr:twoCellAnchor>
    <xdr:from>
      <xdr:col>14</xdr:col>
      <xdr:colOff>476250</xdr:colOff>
      <xdr:row>14</xdr:row>
      <xdr:rowOff>28575</xdr:rowOff>
    </xdr:from>
    <xdr:to>
      <xdr:col>15</xdr:col>
      <xdr:colOff>152400</xdr:colOff>
      <xdr:row>17</xdr:row>
      <xdr:rowOff>123825</xdr:rowOff>
    </xdr:to>
    <xdr:sp>
      <xdr:nvSpPr>
        <xdr:cNvPr id="2" name="Line 6"/>
        <xdr:cNvSpPr>
          <a:spLocks/>
        </xdr:cNvSpPr>
      </xdr:nvSpPr>
      <xdr:spPr>
        <a:xfrm flipH="1">
          <a:off x="8077200" y="2619375"/>
          <a:ext cx="285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P28" sqref="P28"/>
    </sheetView>
  </sheetViews>
  <sheetFormatPr defaultColWidth="9.140625" defaultRowHeight="12.75"/>
  <cols>
    <col min="1" max="1" width="14.00390625" style="0" bestFit="1" customWidth="1"/>
    <col min="2" max="2" width="6.00390625" style="0" bestFit="1" customWidth="1"/>
    <col min="3" max="3" width="5.57421875" style="0" bestFit="1" customWidth="1"/>
    <col min="4" max="4" width="6.00390625" style="0" bestFit="1" customWidth="1"/>
    <col min="5" max="5" width="8.00390625" style="0" bestFit="1" customWidth="1"/>
    <col min="6" max="6" width="6.140625" style="0" bestFit="1" customWidth="1"/>
    <col min="7" max="9" width="8.8515625" style="0" bestFit="1" customWidth="1"/>
    <col min="10" max="10" width="10.7109375" style="0" customWidth="1"/>
    <col min="11" max="11" width="8.8515625" style="0" bestFit="1" customWidth="1"/>
    <col min="12" max="12" width="7.00390625" style="0" bestFit="1" customWidth="1"/>
    <col min="13" max="13" width="6.00390625" style="0" bestFit="1" customWidth="1"/>
  </cols>
  <sheetData>
    <row r="1" spans="1:13" ht="38.25">
      <c r="A1" s="1" t="s">
        <v>47</v>
      </c>
      <c r="B1" s="2" t="s">
        <v>48</v>
      </c>
      <c r="C1" s="2" t="s">
        <v>49</v>
      </c>
      <c r="D1" s="2" t="s">
        <v>50</v>
      </c>
      <c r="E1" t="s">
        <v>0</v>
      </c>
      <c r="F1" t="s">
        <v>1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1" t="s">
        <v>39</v>
      </c>
    </row>
    <row r="2" spans="1:13" ht="12.75">
      <c r="A2" t="s">
        <v>3</v>
      </c>
      <c r="B2" s="4">
        <v>5.2</v>
      </c>
      <c r="C2" s="4">
        <v>3.2</v>
      </c>
      <c r="D2" s="4">
        <v>0</v>
      </c>
      <c r="E2" s="4">
        <v>0</v>
      </c>
      <c r="F2" s="4">
        <v>13.2</v>
      </c>
      <c r="G2" s="4">
        <f aca="true" t="shared" si="0" ref="G2:G34">B2/$O$5*$P$5</f>
        <v>2.6</v>
      </c>
      <c r="H2" s="4">
        <f aca="true" t="shared" si="1" ref="H2:H34">C2/$O$6*$P$6</f>
        <v>1.6</v>
      </c>
      <c r="I2" s="4">
        <f aca="true" t="shared" si="2" ref="I2:I34">D2/$O$7*$P$7</f>
        <v>0</v>
      </c>
      <c r="J2" s="4">
        <f aca="true" t="shared" si="3" ref="J2:J34">E2/$O$8*$P$8</f>
        <v>0</v>
      </c>
      <c r="K2" s="4">
        <f aca="true" t="shared" si="4" ref="K2:K34">F2/$O$9*$P$9</f>
        <v>5.28</v>
      </c>
      <c r="L2" s="4">
        <f aca="true" t="shared" si="5" ref="L2:L34">SUM(G2:K2)</f>
        <v>9.48</v>
      </c>
      <c r="M2" t="str">
        <f aca="true" t="shared" si="6" ref="M2:M34">VLOOKUP(L2,$N$18:$O$23,2)</f>
        <v>F</v>
      </c>
    </row>
    <row r="3" spans="1:13" ht="12.75">
      <c r="A3" t="s">
        <v>6</v>
      </c>
      <c r="B3" s="4">
        <v>9.75</v>
      </c>
      <c r="C3" s="4">
        <v>6.5</v>
      </c>
      <c r="D3" s="4">
        <v>12.25</v>
      </c>
      <c r="E3" s="4">
        <v>25</v>
      </c>
      <c r="F3" s="4">
        <v>24</v>
      </c>
      <c r="G3" s="4">
        <f t="shared" si="0"/>
        <v>4.875</v>
      </c>
      <c r="H3" s="4">
        <f t="shared" si="1"/>
        <v>3.25</v>
      </c>
      <c r="I3" s="4">
        <f t="shared" si="2"/>
        <v>6.125</v>
      </c>
      <c r="J3" s="4">
        <f t="shared" si="3"/>
        <v>15</v>
      </c>
      <c r="K3" s="4">
        <f t="shared" si="4"/>
        <v>9.6</v>
      </c>
      <c r="L3" s="4">
        <f t="shared" si="5"/>
        <v>38.85</v>
      </c>
      <c r="M3" t="str">
        <f t="shared" si="6"/>
        <v>F</v>
      </c>
    </row>
    <row r="4" spans="1:16" ht="12.75">
      <c r="A4" t="s">
        <v>4</v>
      </c>
      <c r="B4" s="4">
        <v>8</v>
      </c>
      <c r="C4" s="4">
        <v>8.9</v>
      </c>
      <c r="D4" s="4">
        <v>9.5</v>
      </c>
      <c r="E4" s="4">
        <v>19</v>
      </c>
      <c r="F4" s="4">
        <v>37.5</v>
      </c>
      <c r="G4" s="4">
        <f t="shared" si="0"/>
        <v>4</v>
      </c>
      <c r="H4" s="4">
        <f t="shared" si="1"/>
        <v>4.45</v>
      </c>
      <c r="I4" s="4">
        <f t="shared" si="2"/>
        <v>4.75</v>
      </c>
      <c r="J4" s="4">
        <f t="shared" si="3"/>
        <v>11.4</v>
      </c>
      <c r="K4" s="4">
        <f t="shared" si="4"/>
        <v>15</v>
      </c>
      <c r="L4" s="4">
        <f t="shared" si="5"/>
        <v>39.6</v>
      </c>
      <c r="M4" t="str">
        <f t="shared" si="6"/>
        <v>F</v>
      </c>
      <c r="O4" t="s">
        <v>45</v>
      </c>
      <c r="P4" t="s">
        <v>46</v>
      </c>
    </row>
    <row r="5" spans="1:16" ht="12.75">
      <c r="A5" t="s">
        <v>2</v>
      </c>
      <c r="B5" s="4">
        <v>4</v>
      </c>
      <c r="C5" s="4">
        <v>9</v>
      </c>
      <c r="D5" s="4">
        <v>12</v>
      </c>
      <c r="E5" s="4">
        <v>24</v>
      </c>
      <c r="F5" s="4">
        <v>49.1</v>
      </c>
      <c r="G5" s="4">
        <f>B5/$O$5*$P$5</f>
        <v>2</v>
      </c>
      <c r="H5" s="4">
        <f>C5/$O$6*$P$6</f>
        <v>4.5</v>
      </c>
      <c r="I5" s="4">
        <f>D5/$O$7*$P$7</f>
        <v>6</v>
      </c>
      <c r="J5" s="4">
        <f>E5/$O$8*$P$8</f>
        <v>14.399999999999999</v>
      </c>
      <c r="K5" s="4">
        <f>F5/$O$9*$P$9</f>
        <v>19.64</v>
      </c>
      <c r="L5" s="4">
        <f>SUM(G5:K5)</f>
        <v>46.54</v>
      </c>
      <c r="M5" t="str">
        <f>VLOOKUP(L5,$N$18:$O$23,2)</f>
        <v>PC</v>
      </c>
      <c r="N5" t="s">
        <v>40</v>
      </c>
      <c r="O5">
        <v>20</v>
      </c>
      <c r="P5">
        <v>10</v>
      </c>
    </row>
    <row r="6" spans="1:16" ht="12.75">
      <c r="A6" t="s">
        <v>5</v>
      </c>
      <c r="B6" s="4">
        <v>9</v>
      </c>
      <c r="C6" s="4">
        <v>7.75</v>
      </c>
      <c r="D6" s="4">
        <v>12</v>
      </c>
      <c r="E6" s="4">
        <v>22</v>
      </c>
      <c r="F6" s="4">
        <v>47.5</v>
      </c>
      <c r="G6" s="4">
        <f t="shared" si="0"/>
        <v>4.5</v>
      </c>
      <c r="H6" s="4">
        <f t="shared" si="1"/>
        <v>3.875</v>
      </c>
      <c r="I6" s="4">
        <f t="shared" si="2"/>
        <v>6</v>
      </c>
      <c r="J6" s="4">
        <f t="shared" si="3"/>
        <v>13.2</v>
      </c>
      <c r="K6" s="4">
        <f t="shared" si="4"/>
        <v>19</v>
      </c>
      <c r="L6" s="4">
        <f t="shared" si="5"/>
        <v>46.575</v>
      </c>
      <c r="M6" t="str">
        <f t="shared" si="6"/>
        <v>PC</v>
      </c>
      <c r="N6" t="s">
        <v>41</v>
      </c>
      <c r="O6">
        <v>20</v>
      </c>
      <c r="P6">
        <v>10</v>
      </c>
    </row>
    <row r="7" spans="1:16" ht="12.75">
      <c r="A7" t="s">
        <v>9</v>
      </c>
      <c r="B7" s="4">
        <v>10.5</v>
      </c>
      <c r="C7" s="4">
        <v>11.6</v>
      </c>
      <c r="D7" s="4">
        <v>10.8</v>
      </c>
      <c r="E7" s="4">
        <v>28</v>
      </c>
      <c r="F7" s="4">
        <v>37.3</v>
      </c>
      <c r="G7" s="4">
        <f t="shared" si="0"/>
        <v>5.25</v>
      </c>
      <c r="H7" s="4">
        <f t="shared" si="1"/>
        <v>5.8</v>
      </c>
      <c r="I7" s="4">
        <f t="shared" si="2"/>
        <v>5.4</v>
      </c>
      <c r="J7" s="4">
        <f t="shared" si="3"/>
        <v>16.8</v>
      </c>
      <c r="K7" s="4">
        <f t="shared" si="4"/>
        <v>14.92</v>
      </c>
      <c r="L7" s="4">
        <f t="shared" si="5"/>
        <v>48.17</v>
      </c>
      <c r="M7" t="str">
        <f t="shared" si="6"/>
        <v>PC</v>
      </c>
      <c r="N7" t="s">
        <v>42</v>
      </c>
      <c r="O7">
        <v>20</v>
      </c>
      <c r="P7">
        <v>10</v>
      </c>
    </row>
    <row r="8" spans="1:16" ht="12.75">
      <c r="A8" t="s">
        <v>8</v>
      </c>
      <c r="B8" s="4">
        <v>10.2</v>
      </c>
      <c r="C8" s="4">
        <v>11.5</v>
      </c>
      <c r="D8" s="4">
        <v>11</v>
      </c>
      <c r="E8" s="4">
        <v>25</v>
      </c>
      <c r="F8" s="4">
        <v>53.5</v>
      </c>
      <c r="G8" s="4">
        <f t="shared" si="0"/>
        <v>5.1</v>
      </c>
      <c r="H8" s="4">
        <f t="shared" si="1"/>
        <v>5.75</v>
      </c>
      <c r="I8" s="4">
        <f t="shared" si="2"/>
        <v>5.5</v>
      </c>
      <c r="J8" s="4">
        <f t="shared" si="3"/>
        <v>15</v>
      </c>
      <c r="K8" s="4">
        <f t="shared" si="4"/>
        <v>21.400000000000002</v>
      </c>
      <c r="L8" s="4">
        <f t="shared" si="5"/>
        <v>52.75</v>
      </c>
      <c r="M8" t="str">
        <f t="shared" si="6"/>
        <v>P</v>
      </c>
      <c r="N8" t="s">
        <v>43</v>
      </c>
      <c r="O8">
        <v>50</v>
      </c>
      <c r="P8">
        <v>30</v>
      </c>
    </row>
    <row r="9" spans="1:16" ht="12.75">
      <c r="A9" t="s">
        <v>15</v>
      </c>
      <c r="B9" s="4">
        <v>12.2</v>
      </c>
      <c r="C9" s="4">
        <v>10.3</v>
      </c>
      <c r="D9" s="4">
        <v>9.8</v>
      </c>
      <c r="E9" s="4">
        <v>28</v>
      </c>
      <c r="F9" s="4">
        <v>52.2</v>
      </c>
      <c r="G9" s="4">
        <f t="shared" si="0"/>
        <v>6.1</v>
      </c>
      <c r="H9" s="4">
        <f t="shared" si="1"/>
        <v>5.15</v>
      </c>
      <c r="I9" s="4">
        <f t="shared" si="2"/>
        <v>4.9</v>
      </c>
      <c r="J9" s="4">
        <f t="shared" si="3"/>
        <v>16.8</v>
      </c>
      <c r="K9" s="4">
        <f t="shared" si="4"/>
        <v>20.880000000000003</v>
      </c>
      <c r="L9" s="4">
        <f t="shared" si="5"/>
        <v>53.830000000000005</v>
      </c>
      <c r="M9" t="str">
        <f t="shared" si="6"/>
        <v>P</v>
      </c>
      <c r="N9" t="s">
        <v>44</v>
      </c>
      <c r="O9">
        <v>100</v>
      </c>
      <c r="P9">
        <v>40</v>
      </c>
    </row>
    <row r="10" spans="1:16" ht="12.75">
      <c r="A10" t="s">
        <v>12</v>
      </c>
      <c r="B10" s="4">
        <v>11.25</v>
      </c>
      <c r="C10" s="4">
        <v>10.5</v>
      </c>
      <c r="D10" s="4">
        <v>10.5</v>
      </c>
      <c r="E10" s="4">
        <v>26</v>
      </c>
      <c r="F10" s="4">
        <v>58.1</v>
      </c>
      <c r="G10" s="4">
        <f t="shared" si="0"/>
        <v>5.625</v>
      </c>
      <c r="H10" s="4">
        <f t="shared" si="1"/>
        <v>5.25</v>
      </c>
      <c r="I10" s="4">
        <f t="shared" si="2"/>
        <v>5.25</v>
      </c>
      <c r="J10" s="4">
        <f t="shared" si="3"/>
        <v>15.600000000000001</v>
      </c>
      <c r="K10" s="4">
        <f t="shared" si="4"/>
        <v>23.24</v>
      </c>
      <c r="L10" s="4">
        <f t="shared" si="5"/>
        <v>54.965</v>
      </c>
      <c r="M10" t="str">
        <f t="shared" si="6"/>
        <v>P</v>
      </c>
      <c r="P10">
        <f>SUM(P5:P9)</f>
        <v>100</v>
      </c>
    </row>
    <row r="11" spans="1:13" ht="12.75">
      <c r="A11" t="s">
        <v>10</v>
      </c>
      <c r="B11" s="4">
        <v>10.8</v>
      </c>
      <c r="C11" s="4">
        <v>11.2</v>
      </c>
      <c r="D11" s="4">
        <v>10.5</v>
      </c>
      <c r="E11" s="4">
        <v>26</v>
      </c>
      <c r="F11" s="4">
        <v>58.25</v>
      </c>
      <c r="G11" s="4">
        <f t="shared" si="0"/>
        <v>5.4</v>
      </c>
      <c r="H11" s="4">
        <f t="shared" si="1"/>
        <v>5.6</v>
      </c>
      <c r="I11" s="4">
        <f t="shared" si="2"/>
        <v>5.25</v>
      </c>
      <c r="J11" s="4">
        <f t="shared" si="3"/>
        <v>15.600000000000001</v>
      </c>
      <c r="K11" s="4">
        <f t="shared" si="4"/>
        <v>23.3</v>
      </c>
      <c r="L11" s="4">
        <f t="shared" si="5"/>
        <v>55.150000000000006</v>
      </c>
      <c r="M11" t="str">
        <f t="shared" si="6"/>
        <v>P</v>
      </c>
    </row>
    <row r="12" spans="1:13" ht="12.75">
      <c r="A12" t="s">
        <v>18</v>
      </c>
      <c r="B12" s="4">
        <v>13</v>
      </c>
      <c r="C12" s="4">
        <v>14.2</v>
      </c>
      <c r="D12" s="4">
        <v>11.7</v>
      </c>
      <c r="E12" s="4">
        <v>24</v>
      </c>
      <c r="F12" s="4">
        <v>55.3</v>
      </c>
      <c r="G12" s="4">
        <f t="shared" si="0"/>
        <v>6.5</v>
      </c>
      <c r="H12" s="4">
        <f t="shared" si="1"/>
        <v>7.1</v>
      </c>
      <c r="I12" s="4">
        <f t="shared" si="2"/>
        <v>5.85</v>
      </c>
      <c r="J12" s="4">
        <f t="shared" si="3"/>
        <v>14.399999999999999</v>
      </c>
      <c r="K12" s="4">
        <f t="shared" si="4"/>
        <v>22.119999999999997</v>
      </c>
      <c r="L12" s="4">
        <f t="shared" si="5"/>
        <v>55.96999999999999</v>
      </c>
      <c r="M12" t="str">
        <f t="shared" si="6"/>
        <v>P</v>
      </c>
    </row>
    <row r="13" spans="1:13" ht="12.75">
      <c r="A13" t="s">
        <v>20</v>
      </c>
      <c r="B13" s="4">
        <v>13.1</v>
      </c>
      <c r="C13" s="4">
        <v>11.5</v>
      </c>
      <c r="D13" s="4">
        <v>10.5</v>
      </c>
      <c r="E13" s="4">
        <v>30</v>
      </c>
      <c r="F13" s="4">
        <v>54.3</v>
      </c>
      <c r="G13" s="4">
        <f t="shared" si="0"/>
        <v>6.550000000000001</v>
      </c>
      <c r="H13" s="4">
        <f t="shared" si="1"/>
        <v>5.75</v>
      </c>
      <c r="I13" s="4">
        <f t="shared" si="2"/>
        <v>5.25</v>
      </c>
      <c r="J13" s="4">
        <f t="shared" si="3"/>
        <v>18</v>
      </c>
      <c r="K13" s="4">
        <f t="shared" si="4"/>
        <v>21.72</v>
      </c>
      <c r="L13" s="4">
        <f t="shared" si="5"/>
        <v>57.269999999999996</v>
      </c>
      <c r="M13" t="str">
        <f t="shared" si="6"/>
        <v>P</v>
      </c>
    </row>
    <row r="14" spans="1:13" ht="12.75">
      <c r="A14" t="s">
        <v>17</v>
      </c>
      <c r="B14" s="4">
        <v>12.6</v>
      </c>
      <c r="C14" s="4">
        <v>12.2</v>
      </c>
      <c r="D14" s="4">
        <v>12.25</v>
      </c>
      <c r="E14" s="4">
        <v>31</v>
      </c>
      <c r="F14" s="4">
        <v>53.8</v>
      </c>
      <c r="G14" s="4">
        <f t="shared" si="0"/>
        <v>6.3</v>
      </c>
      <c r="H14" s="4">
        <f t="shared" si="1"/>
        <v>6.1</v>
      </c>
      <c r="I14" s="4">
        <f t="shared" si="2"/>
        <v>6.125</v>
      </c>
      <c r="J14" s="4">
        <f t="shared" si="3"/>
        <v>18.6</v>
      </c>
      <c r="K14" s="4">
        <f t="shared" si="4"/>
        <v>21.519999999999996</v>
      </c>
      <c r="L14" s="4">
        <f t="shared" si="5"/>
        <v>58.644999999999996</v>
      </c>
      <c r="M14" t="str">
        <f t="shared" si="6"/>
        <v>P</v>
      </c>
    </row>
    <row r="15" spans="1:13" ht="12.75">
      <c r="A15" t="s">
        <v>13</v>
      </c>
      <c r="B15" s="4">
        <v>12</v>
      </c>
      <c r="C15" s="4">
        <v>12</v>
      </c>
      <c r="D15" s="4">
        <v>12</v>
      </c>
      <c r="E15" s="4">
        <v>33</v>
      </c>
      <c r="F15" s="4">
        <v>63.5</v>
      </c>
      <c r="G15" s="4">
        <f t="shared" si="0"/>
        <v>6</v>
      </c>
      <c r="H15" s="4">
        <f t="shared" si="1"/>
        <v>6</v>
      </c>
      <c r="I15" s="4">
        <f t="shared" si="2"/>
        <v>6</v>
      </c>
      <c r="J15" s="4">
        <f t="shared" si="3"/>
        <v>19.8</v>
      </c>
      <c r="K15" s="4">
        <f t="shared" si="4"/>
        <v>25.4</v>
      </c>
      <c r="L15" s="4">
        <f t="shared" si="5"/>
        <v>63.199999999999996</v>
      </c>
      <c r="M15" t="str">
        <f t="shared" si="6"/>
        <v>C</v>
      </c>
    </row>
    <row r="16" spans="1:13" ht="12.75">
      <c r="A16" t="s">
        <v>11</v>
      </c>
      <c r="B16" s="4">
        <v>11</v>
      </c>
      <c r="C16" s="4">
        <v>12</v>
      </c>
      <c r="D16" s="4">
        <v>12</v>
      </c>
      <c r="E16" s="4">
        <v>35</v>
      </c>
      <c r="F16" s="4">
        <v>62.2</v>
      </c>
      <c r="G16" s="4">
        <f t="shared" si="0"/>
        <v>5.5</v>
      </c>
      <c r="H16" s="4">
        <f t="shared" si="1"/>
        <v>6</v>
      </c>
      <c r="I16" s="4">
        <f t="shared" si="2"/>
        <v>6</v>
      </c>
      <c r="J16" s="4">
        <f t="shared" si="3"/>
        <v>21</v>
      </c>
      <c r="K16" s="4">
        <f t="shared" si="4"/>
        <v>24.88</v>
      </c>
      <c r="L16" s="4">
        <f t="shared" si="5"/>
        <v>63.379999999999995</v>
      </c>
      <c r="M16" t="str">
        <f t="shared" si="6"/>
        <v>C</v>
      </c>
    </row>
    <row r="17" spans="1:15" ht="15.75">
      <c r="A17" t="s">
        <v>7</v>
      </c>
      <c r="B17" s="4">
        <v>10</v>
      </c>
      <c r="C17" s="4">
        <v>13</v>
      </c>
      <c r="D17" s="4">
        <v>12.5</v>
      </c>
      <c r="E17" s="4">
        <v>38</v>
      </c>
      <c r="F17" s="4">
        <v>57.5</v>
      </c>
      <c r="G17" s="4">
        <f t="shared" si="0"/>
        <v>5</v>
      </c>
      <c r="H17" s="4">
        <f t="shared" si="1"/>
        <v>6.5</v>
      </c>
      <c r="I17" s="4">
        <f t="shared" si="2"/>
        <v>6.25</v>
      </c>
      <c r="J17" s="4">
        <f t="shared" si="3"/>
        <v>22.8</v>
      </c>
      <c r="K17" s="4">
        <f t="shared" si="4"/>
        <v>23</v>
      </c>
      <c r="L17" s="4">
        <f t="shared" si="5"/>
        <v>63.55</v>
      </c>
      <c r="M17" t="str">
        <f t="shared" si="6"/>
        <v>C</v>
      </c>
      <c r="N17" s="3" t="s">
        <v>60</v>
      </c>
      <c r="O17" s="3" t="s">
        <v>39</v>
      </c>
    </row>
    <row r="18" spans="1:15" ht="15.75">
      <c r="A18" t="s">
        <v>22</v>
      </c>
      <c r="B18" s="4">
        <v>13.5</v>
      </c>
      <c r="C18" s="4">
        <v>13.2</v>
      </c>
      <c r="D18" s="4">
        <v>14.25</v>
      </c>
      <c r="E18" s="4">
        <v>31</v>
      </c>
      <c r="F18" s="4">
        <v>65.1</v>
      </c>
      <c r="G18" s="4">
        <f t="shared" si="0"/>
        <v>6.75</v>
      </c>
      <c r="H18" s="4">
        <f t="shared" si="1"/>
        <v>6.6</v>
      </c>
      <c r="I18" s="4">
        <f t="shared" si="2"/>
        <v>7.125</v>
      </c>
      <c r="J18" s="4">
        <f t="shared" si="3"/>
        <v>18.6</v>
      </c>
      <c r="K18" s="4">
        <f t="shared" si="4"/>
        <v>26.039999999999996</v>
      </c>
      <c r="L18" s="4">
        <f t="shared" si="5"/>
        <v>65.115</v>
      </c>
      <c r="M18" t="str">
        <f t="shared" si="6"/>
        <v>C</v>
      </c>
      <c r="N18" s="3">
        <v>0</v>
      </c>
      <c r="O18" s="3" t="s">
        <v>55</v>
      </c>
    </row>
    <row r="19" spans="1:15" ht="15.75">
      <c r="A19" t="s">
        <v>23</v>
      </c>
      <c r="B19" s="4">
        <v>13.75</v>
      </c>
      <c r="C19" s="4">
        <v>15</v>
      </c>
      <c r="D19" s="4">
        <v>14.1</v>
      </c>
      <c r="E19" s="4">
        <v>32</v>
      </c>
      <c r="F19" s="4">
        <v>64.2</v>
      </c>
      <c r="G19" s="4">
        <f t="shared" si="0"/>
        <v>6.875</v>
      </c>
      <c r="H19" s="4">
        <f t="shared" si="1"/>
        <v>7.5</v>
      </c>
      <c r="I19" s="4">
        <f t="shared" si="2"/>
        <v>7.05</v>
      </c>
      <c r="J19" s="4">
        <f t="shared" si="3"/>
        <v>19.2</v>
      </c>
      <c r="K19" s="4">
        <f t="shared" si="4"/>
        <v>25.68</v>
      </c>
      <c r="L19" s="4">
        <f t="shared" si="5"/>
        <v>66.305</v>
      </c>
      <c r="M19" t="str">
        <f t="shared" si="6"/>
        <v>C</v>
      </c>
      <c r="N19" s="3">
        <v>45</v>
      </c>
      <c r="O19" s="3" t="s">
        <v>56</v>
      </c>
    </row>
    <row r="20" spans="1:15" ht="15.75">
      <c r="A20" t="s">
        <v>19</v>
      </c>
      <c r="B20" s="4">
        <v>13</v>
      </c>
      <c r="C20" s="4">
        <v>19</v>
      </c>
      <c r="D20" s="4">
        <v>17</v>
      </c>
      <c r="E20" s="4">
        <v>42</v>
      </c>
      <c r="F20" s="4">
        <v>41.9</v>
      </c>
      <c r="G20" s="4">
        <f t="shared" si="0"/>
        <v>6.5</v>
      </c>
      <c r="H20" s="4">
        <f t="shared" si="1"/>
        <v>9.5</v>
      </c>
      <c r="I20" s="4">
        <f t="shared" si="2"/>
        <v>8.5</v>
      </c>
      <c r="J20" s="4">
        <f t="shared" si="3"/>
        <v>25.2</v>
      </c>
      <c r="K20" s="4">
        <f t="shared" si="4"/>
        <v>16.759999999999998</v>
      </c>
      <c r="L20" s="4">
        <f t="shared" si="5"/>
        <v>66.46000000000001</v>
      </c>
      <c r="M20" t="str">
        <f t="shared" si="6"/>
        <v>C</v>
      </c>
      <c r="N20" s="3">
        <v>50</v>
      </c>
      <c r="O20" s="3" t="s">
        <v>54</v>
      </c>
    </row>
    <row r="21" spans="1:15" ht="15.75">
      <c r="A21" t="s">
        <v>14</v>
      </c>
      <c r="B21" s="4">
        <v>12</v>
      </c>
      <c r="C21" s="4">
        <v>13.5</v>
      </c>
      <c r="D21" s="4">
        <v>14.2</v>
      </c>
      <c r="E21" s="4">
        <v>36</v>
      </c>
      <c r="F21" s="4">
        <v>64.7</v>
      </c>
      <c r="G21" s="4">
        <f t="shared" si="0"/>
        <v>6</v>
      </c>
      <c r="H21" s="4">
        <f t="shared" si="1"/>
        <v>6.75</v>
      </c>
      <c r="I21" s="4">
        <f t="shared" si="2"/>
        <v>7.1</v>
      </c>
      <c r="J21" s="4">
        <f t="shared" si="3"/>
        <v>21.599999999999998</v>
      </c>
      <c r="K21" s="4">
        <f t="shared" si="4"/>
        <v>25.880000000000003</v>
      </c>
      <c r="L21" s="4">
        <f t="shared" si="5"/>
        <v>67.33000000000001</v>
      </c>
      <c r="M21" t="str">
        <f t="shared" si="6"/>
        <v>C</v>
      </c>
      <c r="N21" s="3">
        <v>60</v>
      </c>
      <c r="O21" s="3" t="s">
        <v>53</v>
      </c>
    </row>
    <row r="22" spans="1:15" ht="15.75">
      <c r="A22" t="s">
        <v>24</v>
      </c>
      <c r="B22" s="4">
        <v>13.8</v>
      </c>
      <c r="C22" s="4">
        <v>14.6</v>
      </c>
      <c r="D22" s="4">
        <v>13.75</v>
      </c>
      <c r="E22" s="4">
        <v>33</v>
      </c>
      <c r="F22" s="4">
        <v>66.7</v>
      </c>
      <c r="G22" s="4">
        <f t="shared" si="0"/>
        <v>6.9</v>
      </c>
      <c r="H22" s="4">
        <f t="shared" si="1"/>
        <v>7.3</v>
      </c>
      <c r="I22" s="4">
        <f t="shared" si="2"/>
        <v>6.875</v>
      </c>
      <c r="J22" s="4">
        <f t="shared" si="3"/>
        <v>19.8</v>
      </c>
      <c r="K22" s="4">
        <f t="shared" si="4"/>
        <v>26.68</v>
      </c>
      <c r="L22" s="4">
        <f t="shared" si="5"/>
        <v>67.555</v>
      </c>
      <c r="M22" t="str">
        <f t="shared" si="6"/>
        <v>C</v>
      </c>
      <c r="N22" s="3">
        <v>70</v>
      </c>
      <c r="O22" s="3" t="s">
        <v>52</v>
      </c>
    </row>
    <row r="23" spans="1:15" ht="15.75">
      <c r="A23" t="s">
        <v>16</v>
      </c>
      <c r="B23" s="4">
        <v>12.5</v>
      </c>
      <c r="C23" s="4">
        <v>13.6</v>
      </c>
      <c r="D23" s="4">
        <v>12.9</v>
      </c>
      <c r="E23" s="4">
        <v>34</v>
      </c>
      <c r="F23" s="4">
        <v>73.3</v>
      </c>
      <c r="G23" s="4">
        <f t="shared" si="0"/>
        <v>6.25</v>
      </c>
      <c r="H23" s="4">
        <f t="shared" si="1"/>
        <v>6.799999999999999</v>
      </c>
      <c r="I23" s="4">
        <f t="shared" si="2"/>
        <v>6.45</v>
      </c>
      <c r="J23" s="4">
        <f t="shared" si="3"/>
        <v>20.400000000000002</v>
      </c>
      <c r="K23" s="4">
        <f t="shared" si="4"/>
        <v>29.32</v>
      </c>
      <c r="L23" s="4">
        <f t="shared" si="5"/>
        <v>69.22</v>
      </c>
      <c r="M23" t="str">
        <f t="shared" si="6"/>
        <v>C</v>
      </c>
      <c r="N23" s="3">
        <v>85</v>
      </c>
      <c r="O23" s="3" t="s">
        <v>51</v>
      </c>
    </row>
    <row r="24" spans="1:13" ht="12.75">
      <c r="A24" t="s">
        <v>21</v>
      </c>
      <c r="B24" s="4">
        <v>13.5</v>
      </c>
      <c r="C24" s="4">
        <v>12</v>
      </c>
      <c r="D24" s="4">
        <v>14.75</v>
      </c>
      <c r="E24" s="4">
        <v>37</v>
      </c>
      <c r="F24" s="4">
        <v>67.4</v>
      </c>
      <c r="G24" s="4">
        <f t="shared" si="0"/>
        <v>6.75</v>
      </c>
      <c r="H24" s="4">
        <f t="shared" si="1"/>
        <v>6</v>
      </c>
      <c r="I24" s="4">
        <f t="shared" si="2"/>
        <v>7.375</v>
      </c>
      <c r="J24" s="4">
        <f t="shared" si="3"/>
        <v>22.2</v>
      </c>
      <c r="K24" s="4">
        <f t="shared" si="4"/>
        <v>26.96</v>
      </c>
      <c r="L24" s="4">
        <f t="shared" si="5"/>
        <v>69.285</v>
      </c>
      <c r="M24" t="str">
        <f t="shared" si="6"/>
        <v>C</v>
      </c>
    </row>
    <row r="25" spans="1:13" ht="12.75">
      <c r="A25" t="s">
        <v>25</v>
      </c>
      <c r="B25" s="4">
        <v>14.2</v>
      </c>
      <c r="C25" s="4">
        <v>15.5</v>
      </c>
      <c r="D25" s="4">
        <v>13.5</v>
      </c>
      <c r="E25" s="4">
        <v>36</v>
      </c>
      <c r="F25" s="4">
        <v>68.5</v>
      </c>
      <c r="G25" s="4">
        <f t="shared" si="0"/>
        <v>7.1</v>
      </c>
      <c r="H25" s="4">
        <f t="shared" si="1"/>
        <v>7.75</v>
      </c>
      <c r="I25" s="4">
        <f t="shared" si="2"/>
        <v>6.75</v>
      </c>
      <c r="J25" s="4">
        <f t="shared" si="3"/>
        <v>21.599999999999998</v>
      </c>
      <c r="K25" s="4">
        <f t="shared" si="4"/>
        <v>27.400000000000002</v>
      </c>
      <c r="L25" s="4">
        <f t="shared" si="5"/>
        <v>70.60000000000001</v>
      </c>
      <c r="M25" t="str">
        <f t="shared" si="6"/>
        <v>D</v>
      </c>
    </row>
    <row r="26" spans="1:13" ht="12.75">
      <c r="A26" t="s">
        <v>28</v>
      </c>
      <c r="B26" s="4">
        <v>16.8</v>
      </c>
      <c r="C26" s="4">
        <v>17.2</v>
      </c>
      <c r="D26" s="4">
        <v>17.5</v>
      </c>
      <c r="E26" s="4">
        <v>29</v>
      </c>
      <c r="F26" s="4">
        <v>73.5</v>
      </c>
      <c r="G26" s="4">
        <f t="shared" si="0"/>
        <v>8.4</v>
      </c>
      <c r="H26" s="4">
        <f t="shared" si="1"/>
        <v>8.6</v>
      </c>
      <c r="I26" s="4">
        <f t="shared" si="2"/>
        <v>8.75</v>
      </c>
      <c r="J26" s="4">
        <f t="shared" si="3"/>
        <v>17.4</v>
      </c>
      <c r="K26" s="4">
        <f t="shared" si="4"/>
        <v>29.4</v>
      </c>
      <c r="L26" s="4">
        <f t="shared" si="5"/>
        <v>72.55</v>
      </c>
      <c r="M26" t="str">
        <f t="shared" si="6"/>
        <v>D</v>
      </c>
    </row>
    <row r="27" spans="1:13" ht="12.75">
      <c r="A27" t="s">
        <v>29</v>
      </c>
      <c r="B27" s="4">
        <v>17.2</v>
      </c>
      <c r="C27" s="4">
        <v>16.8</v>
      </c>
      <c r="D27" s="4">
        <v>17.5</v>
      </c>
      <c r="E27" s="4">
        <v>44</v>
      </c>
      <c r="F27" s="4">
        <v>62</v>
      </c>
      <c r="G27" s="4">
        <f t="shared" si="0"/>
        <v>8.6</v>
      </c>
      <c r="H27" s="4">
        <f t="shared" si="1"/>
        <v>8.4</v>
      </c>
      <c r="I27" s="4">
        <f t="shared" si="2"/>
        <v>8.75</v>
      </c>
      <c r="J27" s="4">
        <f t="shared" si="3"/>
        <v>26.4</v>
      </c>
      <c r="K27" s="4">
        <f t="shared" si="4"/>
        <v>24.8</v>
      </c>
      <c r="L27" s="4">
        <f t="shared" si="5"/>
        <v>76.95</v>
      </c>
      <c r="M27" t="str">
        <f t="shared" si="6"/>
        <v>D</v>
      </c>
    </row>
    <row r="28" spans="1:13" ht="12.75">
      <c r="A28" t="s">
        <v>26</v>
      </c>
      <c r="B28" s="4">
        <v>15</v>
      </c>
      <c r="C28" s="4">
        <v>15.5</v>
      </c>
      <c r="D28" s="4">
        <v>15.2</v>
      </c>
      <c r="E28" s="4">
        <v>43</v>
      </c>
      <c r="F28" s="4">
        <v>71.2</v>
      </c>
      <c r="G28" s="4">
        <f t="shared" si="0"/>
        <v>7.5</v>
      </c>
      <c r="H28" s="4">
        <f t="shared" si="1"/>
        <v>7.75</v>
      </c>
      <c r="I28" s="4">
        <f t="shared" si="2"/>
        <v>7.6</v>
      </c>
      <c r="J28" s="4">
        <f t="shared" si="3"/>
        <v>25.8</v>
      </c>
      <c r="K28" s="4">
        <f t="shared" si="4"/>
        <v>28.480000000000004</v>
      </c>
      <c r="L28" s="4">
        <f t="shared" si="5"/>
        <v>77.13000000000001</v>
      </c>
      <c r="M28" t="str">
        <f t="shared" si="6"/>
        <v>D</v>
      </c>
    </row>
    <row r="29" spans="1:13" ht="12.75">
      <c r="A29" t="s">
        <v>27</v>
      </c>
      <c r="B29" s="4">
        <v>15.5</v>
      </c>
      <c r="C29" s="4">
        <v>14.8</v>
      </c>
      <c r="D29" s="4">
        <v>14.9</v>
      </c>
      <c r="E29" s="4">
        <v>42</v>
      </c>
      <c r="F29" s="4">
        <v>75.5</v>
      </c>
      <c r="G29" s="4">
        <f t="shared" si="0"/>
        <v>7.75</v>
      </c>
      <c r="H29" s="4">
        <f t="shared" si="1"/>
        <v>7.4</v>
      </c>
      <c r="I29" s="4">
        <f t="shared" si="2"/>
        <v>7.45</v>
      </c>
      <c r="J29" s="4">
        <f t="shared" si="3"/>
        <v>25.2</v>
      </c>
      <c r="K29" s="4">
        <f t="shared" si="4"/>
        <v>30.2</v>
      </c>
      <c r="L29" s="4">
        <f t="shared" si="5"/>
        <v>78</v>
      </c>
      <c r="M29" t="str">
        <f t="shared" si="6"/>
        <v>D</v>
      </c>
    </row>
    <row r="30" spans="1:13" ht="12.75">
      <c r="A30" t="s">
        <v>31</v>
      </c>
      <c r="B30" s="4">
        <v>18</v>
      </c>
      <c r="C30" s="4">
        <v>15</v>
      </c>
      <c r="D30" s="4">
        <v>19</v>
      </c>
      <c r="E30" s="4">
        <v>45</v>
      </c>
      <c r="F30" s="4">
        <v>67.3</v>
      </c>
      <c r="G30" s="4">
        <f t="shared" si="0"/>
        <v>9</v>
      </c>
      <c r="H30" s="4">
        <f t="shared" si="1"/>
        <v>7.5</v>
      </c>
      <c r="I30" s="4">
        <f t="shared" si="2"/>
        <v>9.5</v>
      </c>
      <c r="J30" s="4">
        <f t="shared" si="3"/>
        <v>27</v>
      </c>
      <c r="K30" s="4">
        <f t="shared" si="4"/>
        <v>26.919999999999998</v>
      </c>
      <c r="L30" s="4">
        <f t="shared" si="5"/>
        <v>79.92</v>
      </c>
      <c r="M30" t="str">
        <f t="shared" si="6"/>
        <v>D</v>
      </c>
    </row>
    <row r="31" spans="1:13" ht="12.75">
      <c r="A31" t="s">
        <v>30</v>
      </c>
      <c r="B31" s="4">
        <v>17.3</v>
      </c>
      <c r="C31" s="4">
        <v>18.2</v>
      </c>
      <c r="D31" s="4">
        <v>17.5</v>
      </c>
      <c r="E31" s="4">
        <v>44</v>
      </c>
      <c r="F31" s="4">
        <v>84.6</v>
      </c>
      <c r="G31" s="4">
        <f t="shared" si="0"/>
        <v>8.65</v>
      </c>
      <c r="H31" s="4">
        <f t="shared" si="1"/>
        <v>9.1</v>
      </c>
      <c r="I31" s="4">
        <f t="shared" si="2"/>
        <v>8.75</v>
      </c>
      <c r="J31" s="4">
        <f t="shared" si="3"/>
        <v>26.4</v>
      </c>
      <c r="K31" s="4">
        <f t="shared" si="4"/>
        <v>33.839999999999996</v>
      </c>
      <c r="L31" s="4">
        <f t="shared" si="5"/>
        <v>86.74</v>
      </c>
      <c r="M31" t="str">
        <f t="shared" si="6"/>
        <v>HD</v>
      </c>
    </row>
    <row r="32" spans="1:13" ht="12.75">
      <c r="A32" t="s">
        <v>32</v>
      </c>
      <c r="B32" s="4">
        <v>18</v>
      </c>
      <c r="C32" s="4">
        <v>19.5</v>
      </c>
      <c r="D32" s="4">
        <v>17.75</v>
      </c>
      <c r="E32" s="4">
        <v>43</v>
      </c>
      <c r="F32" s="4">
        <v>89.9</v>
      </c>
      <c r="G32" s="4">
        <f t="shared" si="0"/>
        <v>9</v>
      </c>
      <c r="H32" s="4">
        <f t="shared" si="1"/>
        <v>9.75</v>
      </c>
      <c r="I32" s="4">
        <f t="shared" si="2"/>
        <v>8.875</v>
      </c>
      <c r="J32" s="4">
        <f t="shared" si="3"/>
        <v>25.8</v>
      </c>
      <c r="K32" s="4">
        <f t="shared" si="4"/>
        <v>35.96</v>
      </c>
      <c r="L32" s="4">
        <f t="shared" si="5"/>
        <v>89.38499999999999</v>
      </c>
      <c r="M32" t="str">
        <f t="shared" si="6"/>
        <v>HD</v>
      </c>
    </row>
    <row r="33" spans="2:12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t="s">
        <v>59</v>
      </c>
      <c r="B34" s="4">
        <f>MIN(B2:B33)</f>
        <v>4</v>
      </c>
      <c r="C34" s="4">
        <f>MIN(C2:C33)</f>
        <v>3.2</v>
      </c>
      <c r="D34" s="4">
        <f>MIN(D2:D33)</f>
        <v>0</v>
      </c>
      <c r="E34" s="4">
        <f>MIN(E2:E33)</f>
        <v>0</v>
      </c>
      <c r="F34" s="4">
        <f>MIN(F2:F33)</f>
        <v>13.2</v>
      </c>
      <c r="G34" s="4">
        <f>MIN(G2:G33)</f>
        <v>2</v>
      </c>
      <c r="H34" s="4">
        <f>MIN(H2:H33)</f>
        <v>1.6</v>
      </c>
      <c r="I34" s="4">
        <f>MIN(I2:I33)</f>
        <v>0</v>
      </c>
      <c r="J34" s="4">
        <f>MIN(J2:J33)</f>
        <v>0</v>
      </c>
      <c r="K34" s="4">
        <f>MIN(K2:K33)</f>
        <v>5.28</v>
      </c>
      <c r="L34" s="4">
        <f>MIN(L2:L33)</f>
        <v>9.48</v>
      </c>
    </row>
    <row r="35" spans="1:12" ht="12.75">
      <c r="A35" t="s">
        <v>57</v>
      </c>
      <c r="B35" s="4">
        <f>MAX(B2:B32)</f>
        <v>18</v>
      </c>
      <c r="C35" s="4">
        <f aca="true" t="shared" si="7" ref="C35:L35">MAX(C2:C32)</f>
        <v>19.5</v>
      </c>
      <c r="D35" s="4">
        <f t="shared" si="7"/>
        <v>19</v>
      </c>
      <c r="E35" s="4">
        <f t="shared" si="7"/>
        <v>45</v>
      </c>
      <c r="F35" s="4">
        <f t="shared" si="7"/>
        <v>89.9</v>
      </c>
      <c r="G35" s="4">
        <f t="shared" si="7"/>
        <v>9</v>
      </c>
      <c r="H35" s="4">
        <f t="shared" si="7"/>
        <v>9.75</v>
      </c>
      <c r="I35" s="4">
        <f t="shared" si="7"/>
        <v>9.5</v>
      </c>
      <c r="J35" s="4">
        <f t="shared" si="7"/>
        <v>27</v>
      </c>
      <c r="K35" s="4">
        <f t="shared" si="7"/>
        <v>35.96</v>
      </c>
      <c r="L35" s="4">
        <f t="shared" si="7"/>
        <v>89.38499999999999</v>
      </c>
    </row>
    <row r="36" spans="1:12" ht="12.75">
      <c r="A36" t="s">
        <v>58</v>
      </c>
      <c r="B36" s="4">
        <f>AVERAGE(B2:B32)</f>
        <v>12.472580645161292</v>
      </c>
      <c r="C36" s="4">
        <f>AVERAGE(C2:C32)</f>
        <v>12.862903225806452</v>
      </c>
      <c r="D36" s="4">
        <f>AVERAGE(D2:D32)</f>
        <v>13.003225806451612</v>
      </c>
      <c r="E36" s="4">
        <f>AVERAGE(E2:E32)</f>
        <v>31.774193548387096</v>
      </c>
      <c r="F36" s="4">
        <f>AVERAGE(F2:F32)</f>
        <v>58.48548387096775</v>
      </c>
      <c r="G36" s="4">
        <f>AVERAGE(G2:G32)</f>
        <v>6.236290322580646</v>
      </c>
      <c r="H36" s="4">
        <f>AVERAGE(H2:H32)</f>
        <v>6.431451612903226</v>
      </c>
      <c r="I36" s="4">
        <f>AVERAGE(I2:I32)</f>
        <v>6.501612903225806</v>
      </c>
      <c r="J36" s="4">
        <f>AVERAGE(J2:J32)</f>
        <v>19.064516129032253</v>
      </c>
      <c r="K36" s="4">
        <f>AVERAGE(K2:K32)</f>
        <v>23.394193548387097</v>
      </c>
      <c r="L36" s="4">
        <f>AVERAGE(L2:L32)</f>
        <v>61.628064516129044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Territory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jtutty</dc:creator>
  <cp:keywords/>
  <dc:description/>
  <cp:lastModifiedBy>jtutty</cp:lastModifiedBy>
  <cp:lastPrinted>2005-02-09T00:12:57Z</cp:lastPrinted>
  <dcterms:created xsi:type="dcterms:W3CDTF">2005-02-09T01:11:35Z</dcterms:created>
  <dcterms:modified xsi:type="dcterms:W3CDTF">2005-02-09T06:22:34Z</dcterms:modified>
  <cp:category/>
  <cp:version/>
  <cp:contentType/>
  <cp:contentStatus/>
</cp:coreProperties>
</file>